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4 Územní plány\1. návrh\75. a 76. výzva Standardizace územních plánů\"/>
    </mc:Choice>
  </mc:AlternateContent>
  <bookViews>
    <workbookView xWindow="-120" yWindow="-120" windowWidth="19440" windowHeight="1500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<sst xmlns="http://schemas.openxmlformats.org/spreadsheetml/2006/main" count="26" uniqueCount="26">
  <si>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</si>
  <si>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</si>
  <si>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</si>
  <si>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</si>
  <si>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75. VÝZVA IROP - STANDARDIZACE ÚZEMNÍCH PLÁNŮ - SC 1.1 (MRR)</t>
  </si>
  <si>
    <t>76. VÝZVA IROP - STANDARDIZACE ÚZEMNÍCH PLÁNŮ - SC 1.1 (PR)</t>
  </si>
  <si>
    <t xml:space="preserve">Verze 1 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</si>
  <si>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</si>
  <si>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</si>
  <si>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</si>
  <si>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</si>
  <si>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</si>
  <si>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</si>
  <si>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</si>
  <si>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</si>
  <si>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</si>
  <si>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</si>
  <si>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</si>
  <si>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</si>
  <si>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</si>
  <si>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Centralizace, standardizace a sdílení elektronických služeb veřejné správy - Konverze územního plánu do jednotného standardu územně plánovací dokumentace</t>
  </si>
  <si>
    <t>přímé výdaje na oblast intervence 016</t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</si>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</sst>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indent="5"/>
    </xf>
    <xf numFmtId="0" fontId="3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800100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3"/>
  <sheetViews>
    <sheetView tabSelected="1" topLeftCell="A10" workbookViewId="0">
      <selection activeCell="Q14" sqref="Q14"/>
    </sheetView>
  </sheetViews>
  <sheetFormatPr defaultColWidth="9.140625" defaultRowHeight="15" x14ac:dyDescent="0.25"/>
  <cols>
    <col min="1" max="12" width="9.140625" style="32"/>
    <col min="13" max="13" width="8.28515625" style="32" customWidth="1"/>
    <col min="14" max="14" width="16.28515625" style="32" customWidth="1"/>
    <col min="15" max="16384" width="9.140625" style="32"/>
  </cols>
  <sheetData>
    <row r="14" spans="1:14" ht="63" customHeight="1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ht="33.75" x14ac:dyDescent="0.2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5"/>
    </row>
    <row r="18" spans="1:14" ht="30" x14ac:dyDescent="0.25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23.25" customHeight="1" x14ac:dyDescent="0.25">
      <c r="A20" s="49" t="s">
        <v>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25.5" x14ac:dyDescent="0.25">
      <c r="A21" s="49" t="s">
        <v>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44" t="s">
        <v>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</sheetData>
  <mergeCells count="7">
    <mergeCell ref="A23:N23"/>
    <mergeCell ref="A14:N14"/>
    <mergeCell ref="A16:N16"/>
    <mergeCell ref="A18:N18"/>
    <mergeCell ref="A19:N19"/>
    <mergeCell ref="A20:N20"/>
    <mergeCell ref="A21:N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Normal="100" workbookViewId="0">
      <selection activeCell="D37" sqref="D37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7</v>
      </c>
    </row>
    <row r="4" spans="2:8" x14ac:dyDescent="0.2">
      <c r="B4" s="7" t="s">
        <v>8</v>
      </c>
      <c r="C4" s="8"/>
      <c r="D4" s="8"/>
      <c r="E4" s="8"/>
      <c r="F4" s="8"/>
      <c r="G4" s="8"/>
      <c r="H4" s="9"/>
    </row>
    <row r="5" spans="2:8" x14ac:dyDescent="0.2">
      <c r="B5" s="29" t="s">
        <v>9</v>
      </c>
      <c r="C5" s="10"/>
      <c r="D5" s="10"/>
      <c r="E5" s="10"/>
      <c r="F5" s="10"/>
      <c r="G5" s="10"/>
      <c r="H5" s="11"/>
    </row>
    <row r="6" spans="2:8" x14ac:dyDescent="0.2">
      <c r="B6" s="29" t="s">
        <v>10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12</v>
      </c>
      <c r="C10" s="28" t="s">
        <v>13</v>
      </c>
      <c r="D10" s="28" t="s">
        <v>14</v>
      </c>
      <c r="E10" s="28" t="s">
        <v>15</v>
      </c>
      <c r="F10" s="28" t="s">
        <v>16</v>
      </c>
      <c r="G10" s="28" t="s">
        <v>17</v>
      </c>
      <c r="H10" s="28" t="s">
        <v>18</v>
      </c>
    </row>
    <row r="11" spans="2:8" x14ac:dyDescent="0.2">
      <c r="B11" s="5" t="s">
        <v>19</v>
      </c>
      <c r="C11" s="3"/>
      <c r="D11" s="5"/>
      <c r="E11" s="1"/>
      <c r="F11" s="2"/>
      <c r="G11" s="2"/>
      <c r="H11" s="4"/>
    </row>
    <row r="12" spans="2:8" ht="25.5" x14ac:dyDescent="0.2">
      <c r="B12" s="42" t="s">
        <v>20</v>
      </c>
      <c r="C12" s="43">
        <v>16</v>
      </c>
      <c r="D12" s="31"/>
      <c r="E12" s="38">
        <v>728000</v>
      </c>
      <c r="F12" s="14"/>
      <c r="G12" s="2"/>
      <c r="H12" s="4"/>
    </row>
    <row r="13" spans="2:8" x14ac:dyDescent="0.2">
      <c r="E13" s="39"/>
    </row>
    <row r="14" spans="2:8" x14ac:dyDescent="0.2">
      <c r="B14" s="15" t="s">
        <v>21</v>
      </c>
      <c r="C14" s="15">
        <v>16</v>
      </c>
      <c r="D14" s="15"/>
      <c r="E14" s="16">
        <f>SUMIFS($E$11:$E$12,$C$11:$C$12,C14)</f>
        <v>728000</v>
      </c>
      <c r="F14" s="17"/>
      <c r="G14" s="18"/>
      <c r="H14" s="18">
        <f>E14/$E$15</f>
        <v>1</v>
      </c>
    </row>
    <row r="15" spans="2:8" x14ac:dyDescent="0.2">
      <c r="B15" s="19" t="s">
        <v>22</v>
      </c>
      <c r="C15" s="20"/>
      <c r="D15" s="19"/>
      <c r="E15" s="40">
        <f>SUM(E12:E12)</f>
        <v>728000</v>
      </c>
      <c r="F15" s="21"/>
      <c r="G15" s="22"/>
      <c r="H15" s="22"/>
    </row>
    <row r="16" spans="2:8" x14ac:dyDescent="0.2">
      <c r="E16" s="39"/>
    </row>
    <row r="17" spans="2:8" x14ac:dyDescent="0.2">
      <c r="B17" s="19" t="s">
        <v>23</v>
      </c>
      <c r="C17" s="20"/>
      <c r="D17" s="19"/>
      <c r="E17" s="40">
        <f>E15*0.07</f>
        <v>50960.000000000007</v>
      </c>
      <c r="F17" s="21"/>
      <c r="G17" s="22"/>
      <c r="H17" s="22"/>
    </row>
    <row r="18" spans="2:8" x14ac:dyDescent="0.2">
      <c r="E18" s="39"/>
    </row>
    <row r="19" spans="2:8" x14ac:dyDescent="0.2">
      <c r="B19" s="15" t="s">
        <v>24</v>
      </c>
      <c r="C19" s="15"/>
      <c r="D19" s="15"/>
      <c r="E19" s="16">
        <f>E14*1.07</f>
        <v>778960</v>
      </c>
      <c r="F19" s="17"/>
      <c r="G19" s="15"/>
      <c r="H19" s="18">
        <f>E19/$E$20</f>
        <v>1</v>
      </c>
    </row>
    <row r="20" spans="2:8" ht="27" customHeight="1" x14ac:dyDescent="0.2">
      <c r="B20" s="24" t="s">
        <v>25</v>
      </c>
      <c r="C20" s="23"/>
      <c r="D20" s="23"/>
      <c r="E20" s="41">
        <f>SUM(E15:E17)</f>
        <v>778960</v>
      </c>
      <c r="F20" s="25"/>
      <c r="G20" s="26"/>
      <c r="H20" s="27"/>
    </row>
  </sheetData>
  <sheetProtection algorithmName="SHA-512" hashValue="x0pYzqB6/3DwhV+Id20vtx164eGJWme7+IIy+ktDQwRH5P9s600flNSakuoJCy35H2I71KYit+TjV8C+XSuqeQ==" saltValue="kmivYAX2LxXfLYphsTHvtw==" spinCount="100000" sheet="1" objects="1" scenarios="1"/>
  <protectedRanges>
    <protectedRange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2" ma:contentTypeDescription="Vytvoří nový dokument" ma:contentTypeScope="" ma:versionID="f58d1f671651ff3b0958452e13dd7b15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3751f1906f4167612e8fb5aa3bbaaab5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149604-71BE-4774-A495-998D4EEE9F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B060AD-0521-4A0E-A0EC-F442657A5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4F713B-C400-43E9-BB29-92B8C98F7D8A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2023-01-19T21:30:35Z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